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roag\Downloads\"/>
    </mc:Choice>
  </mc:AlternateContent>
  <xr:revisionPtr revIDLastSave="0" documentId="8_{1AC53E84-4A7C-47CB-8959-A11BD135CA4B}" xr6:coauthVersionLast="47" xr6:coauthVersionMax="47" xr10:uidLastSave="{00000000-0000-0000-0000-000000000000}"/>
  <bookViews>
    <workbookView xWindow="0" yWindow="0" windowWidth="18630" windowHeight="15600" xr2:uid="{9B6B018B-AA0F-4DEA-9495-3D64F7F8D7EC}"/>
  </bookViews>
  <sheets>
    <sheet name="Hoja1 (2)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2" l="1"/>
  <c r="J27" i="2"/>
  <c r="P27" i="2"/>
  <c r="P26" i="2"/>
  <c r="P22" i="2"/>
  <c r="P21" i="2"/>
  <c r="P16" i="2"/>
  <c r="P14" i="2"/>
  <c r="P13" i="2"/>
  <c r="P12" i="2"/>
  <c r="P11" i="2"/>
  <c r="M26" i="2"/>
  <c r="M25" i="2"/>
  <c r="M23" i="2"/>
  <c r="M22" i="2"/>
  <c r="M21" i="2"/>
  <c r="M16" i="2"/>
  <c r="M14" i="2"/>
  <c r="M13" i="2"/>
  <c r="M12" i="2"/>
  <c r="M11" i="2"/>
  <c r="J21" i="2"/>
  <c r="J20" i="2"/>
  <c r="J19" i="2"/>
  <c r="J18" i="2"/>
  <c r="J17" i="2"/>
  <c r="J15" i="2"/>
  <c r="J11" i="2"/>
  <c r="J10" i="2"/>
  <c r="J9" i="2"/>
  <c r="J8" i="2"/>
  <c r="G20" i="2"/>
  <c r="G19" i="2"/>
  <c r="G18" i="2"/>
  <c r="G17" i="2"/>
  <c r="G15" i="2"/>
  <c r="G11" i="2"/>
  <c r="G10" i="2"/>
  <c r="G9" i="2"/>
  <c r="G8" i="2"/>
  <c r="K27" i="2"/>
  <c r="L27" i="2"/>
  <c r="M27" i="2" s="1"/>
  <c r="I27" i="2"/>
  <c r="F27" i="2"/>
  <c r="E27" i="2"/>
  <c r="H27" i="2"/>
  <c r="O27" i="2"/>
  <c r="N27" i="2"/>
</calcChain>
</file>

<file path=xl/sharedStrings.xml><?xml version="1.0" encoding="utf-8"?>
<sst xmlns="http://schemas.openxmlformats.org/spreadsheetml/2006/main" count="59" uniqueCount="50">
  <si>
    <t>C-1103-1002-7</t>
  </si>
  <si>
    <t>C-1103-1002-8</t>
  </si>
  <si>
    <t>C-1103-1002-9</t>
  </si>
  <si>
    <t>C-1103-1002-11</t>
  </si>
  <si>
    <t>C-1104-1002-3</t>
  </si>
  <si>
    <t>C-1199-1002-7</t>
  </si>
  <si>
    <t>C-1199-1002-8</t>
  </si>
  <si>
    <t>C-1199-1002-9</t>
  </si>
  <si>
    <t>C-1199-1002-10</t>
  </si>
  <si>
    <t>C-1199-1002-11</t>
  </si>
  <si>
    <t>C-1199-1002-12</t>
  </si>
  <si>
    <t>IMPLEMENTACION DE MEDIDAS DE ATENCION Y REPARACION INTEGRAL A VICTIMAS EN EL EXTERIOR EN EL MARCO DE COMPETENCIAS DEL MINISTERIO DE RELACIONES EXTERIORES  NACIONAL</t>
  </si>
  <si>
    <t>FORTALECIMIENTO  DEL DESARROLLO DE INICIATIVAS INSTITUCIONALES PARA LA COLOMBIANIDAD EN EL EXTERIOR Y SUS FAMILIAS.  NACIONAL</t>
  </si>
  <si>
    <t>DESARROLLO DE ESTRATEGIAS DE ACOMPAÑAMIENTO Y ADAPTACIÓN DE LA NORMATIVIDAD DE RETORNO DE CONNACIONALES PROCEDENTES DEL EXTERIOR  NACIONAL</t>
  </si>
  <si>
    <t>MECANISMOS DE PROTECCIÓN PARA LA POBLACIÓN MIGRANTE EN TRÁNSITO, REFUGIADOS Y CON VOCACIÓN DE PERMANENCIA EN EL TERRITORIO NACIONAL</t>
  </si>
  <si>
    <t>IMPLEMENTACIÓN DE PROYECTOS DE DESARROLLO SOCIAL Y ECONÓMICO EN LAS ZONAS DE FRONTERA.  NACIONAL</t>
  </si>
  <si>
    <t>IMPLEMENTACION SISTEMA INTEGRADO DE GESTION EN LAS EMBAJADAS Y CONSULADOS DE COLOMBIA EN EL EXTERIOR  NACIONAL</t>
  </si>
  <si>
    <t>MODERNIZACIÓN DE LA INFRAESTRUCTURA DEL MINISTERIO DE RELACIONES EXTERIORES PARA EL DESARROLLO DE LOS OBJETIVOS MISIONALES   NACIONAL</t>
  </si>
  <si>
    <t>TRANSFORMACIÓN DIGITAL DEL MINISTERIO DE RELACIONES EXTERIORES NACIONAL  NACIONAL</t>
  </si>
  <si>
    <t>FORTALECIMIENTO DE LA CONSERVACIÓN DOCUMENTAL DE LOS REGISTROS CIVILES DE LOS CONSULADOS DE COLOMBIA  BOGOTÁ</t>
  </si>
  <si>
    <t>MODERNIZACIÓN DEL MODELO INTEGRAL DE CAPACITACIÓN DE LOS FUNCIONARIOS DE LA PLANTA GLOBAL DEL MINISTERIO DE RELACIONES EXTERIORES.  NACIONAL</t>
  </si>
  <si>
    <t>INCORPORACIÓN DEL ENFOQUE DE GÉNERO EN LA POLÍTICA EXTERIOR DEL ESTADO, A NIVEL BILATERAL Y MULTILATERAL.  NACIONAL</t>
  </si>
  <si>
    <t>Rubro</t>
  </si>
  <si>
    <t>N°</t>
  </si>
  <si>
    <t>C-1102-1002-2</t>
  </si>
  <si>
    <t>C-1103-1002-5</t>
  </si>
  <si>
    <t>C-1103-1002-6</t>
  </si>
  <si>
    <t>MEJORAMIENTO DE CAPACIDADES LOCALES EN LAS CASAS LÚDICAS EN EL MARCO DEL PROGRAMA INTEGRAL NIÑOS, NIÑAS Y ADOLESCENTES CON OPORTUNIDADES  NACIONAL</t>
  </si>
  <si>
    <t>FORTALECIMIENTO DE LA OFERTA INSTITUCIONAL  PARA LA VINCULACIÓN Y ATENCIÓN DE LOS COLOMBIANOS EN EL EXTERIOR  NACIONAL</t>
  </si>
  <si>
    <t>FORTALECIMIENTO DE ESTRATEGIAS DE ACOMPAÑAMIENTO AL RETORNO DE CONNACIONALES PROCEDENTES DEL EXTERIOR  NACIONAL</t>
  </si>
  <si>
    <t>C-1104-1002-2</t>
  </si>
  <si>
    <t>FORTALECIMIENTO DEL PLAN FRONTERAS PARA LA PROSPERIDAD: IMPULSAR EL DESARROLLO EN LAS ZONAS DE FRONTERA.  AMAZONAS, PUTUMAYO, LA GUAJIRA, SAN ANDRES Y PROVIDENCIA, BOYACÁ, NORTE DE SANTANDER, CHOCÓ, NARIÑO, ARAUCA, GUAINÍA, VAUPÉS,</t>
  </si>
  <si>
    <t>C-1199-1002-3</t>
  </si>
  <si>
    <t>C-1199-1002-4</t>
  </si>
  <si>
    <t>C-1199-1002-5</t>
  </si>
  <si>
    <t>C-1199-1002-6</t>
  </si>
  <si>
    <t>FORTALECIMIENTO DE LA GESTIÓN DOCUMENTAL EN EL MINISTERIO DE RELACIONES EXTERIORES Y SU FONDO ROTATORIO  BOGOTÁ</t>
  </si>
  <si>
    <t>MEJORAMIENTO TECNOLÓGICO DEL MINISTERIO DE RELACIONES EXTERIORES  NACIONAL</t>
  </si>
  <si>
    <t>FORTALECIMIENTO DE LA INFRAESTRUCTURA DEL MINISTERIO DE RELACIONES EXTERIORES PARA EL DESARROLLO DE LOS PROCESOS MISIONALES  NACIONAL</t>
  </si>
  <si>
    <t>FORTALECIMIENTO DEL MODELO INTEGRAL DE CAPACITACIÓN DE LOS FUNCIONARIOS DEL MINISTERIO DE RELACIONES EXTERIORES  NACIONAL</t>
  </si>
  <si>
    <t>Total</t>
  </si>
  <si>
    <t>Proyectos de  Inversión</t>
  </si>
  <si>
    <t>Ejecución</t>
  </si>
  <si>
    <t>Apropiación</t>
  </si>
  <si>
    <t>2025 
(Cifras a corte 16 de Junio 2025)</t>
  </si>
  <si>
    <t>FONDO ROTATORIO DEL MINISTERIO DE RELACIONES EXTERIORES</t>
  </si>
  <si>
    <t>Fuente: SIIF Nación</t>
  </si>
  <si>
    <t xml:space="preserve">EJECUCIÓN PRESUPUESTAL - INVERSIÓN </t>
  </si>
  <si>
    <t>VIGENCIAS 2022 A 2025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</si>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</sst>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\ * #,##0.00_-;\-&quot;$&quot;\ * #,##0.00_-;_-&quot;$&quot;\ * &quot;-&quot;??_-;_-@_-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sz val="10"/>
      <color rgb="FF00000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8999908444471571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</cellStyleXfs>
  <cellXfs count="55">
    <xf numFmtId="0" fontId="0" fillId="0" borderId="0" xfId="0"/>
    <xf numFmtId="0" fontId="6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7" fillId="0" borderId="1" xfId="3" applyFont="1" applyBorder="1" applyAlignment="1">
      <alignment vertical="center" readingOrder="1"/>
    </xf>
    <xf numFmtId="0" fontId="6" fillId="0" borderId="2" xfId="0" applyFont="1" applyBorder="1" applyAlignment="1">
      <alignment wrapText="1"/>
    </xf>
    <xf numFmtId="4" fontId="5" fillId="0" borderId="2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4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4" fontId="5" fillId="0" borderId="2" xfId="1" applyFont="1" applyBorder="1" applyAlignment="1">
      <alignment horizontal="right" vertical="center"/>
    </xf>
    <xf numFmtId="44" fontId="5" fillId="0" borderId="1" xfId="1" applyFont="1" applyBorder="1" applyAlignment="1">
      <alignment horizontal="right" vertical="center"/>
    </xf>
    <xf numFmtId="44" fontId="5" fillId="0" borderId="1" xfId="1" applyFont="1" applyBorder="1" applyAlignment="1">
      <alignment horizontal="right"/>
    </xf>
    <xf numFmtId="44" fontId="2" fillId="2" borderId="3" xfId="1" applyFont="1" applyFill="1" applyBorder="1" applyAlignment="1">
      <alignment horizontal="center" vertical="center"/>
    </xf>
    <xf numFmtId="44" fontId="2" fillId="2" borderId="4" xfId="1" applyFont="1" applyFill="1" applyBorder="1" applyAlignment="1">
      <alignment horizontal="center" vertical="center"/>
    </xf>
    <xf numFmtId="44" fontId="2" fillId="2" borderId="4" xfId="1" applyFont="1" applyFill="1" applyBorder="1" applyAlignment="1">
      <alignment horizontal="center"/>
    </xf>
    <xf numFmtId="44" fontId="2" fillId="2" borderId="5" xfId="1" applyFont="1" applyFill="1" applyBorder="1" applyAlignment="1">
      <alignment horizontal="center"/>
    </xf>
    <xf numFmtId="0" fontId="6" fillId="0" borderId="2" xfId="0" applyFont="1" applyBorder="1" applyAlignment="1">
      <alignment vertical="center" wrapText="1"/>
    </xf>
    <xf numFmtId="0" fontId="3" fillId="4" borderId="9" xfId="0" applyFont="1" applyFill="1" applyBorder="1" applyAlignment="1">
      <alignment horizontal="center" vertical="center" wrapText="1"/>
    </xf>
    <xf numFmtId="44" fontId="5" fillId="0" borderId="1" xfId="1" applyFont="1" applyBorder="1"/>
    <xf numFmtId="0" fontId="0" fillId="0" borderId="0" xfId="0" applyAlignment="1">
      <alignment horizontal="center" vertical="center"/>
    </xf>
    <xf numFmtId="0" fontId="7" fillId="0" borderId="0" xfId="3" applyFont="1" applyAlignment="1">
      <alignment vertical="center" readingOrder="1"/>
    </xf>
    <xf numFmtId="0" fontId="3" fillId="4" borderId="18" xfId="0" applyFont="1" applyFill="1" applyBorder="1" applyAlignment="1">
      <alignment horizontal="center" vertical="center" wrapText="1"/>
    </xf>
    <xf numFmtId="9" fontId="5" fillId="0" borderId="2" xfId="2" applyFont="1" applyBorder="1" applyAlignment="1">
      <alignment horizontal="center" vertical="center"/>
    </xf>
    <xf numFmtId="9" fontId="2" fillId="2" borderId="4" xfId="2" applyFont="1" applyFill="1" applyBorder="1" applyAlignment="1">
      <alignment horizontal="center" vertical="center"/>
    </xf>
    <xf numFmtId="9" fontId="0" fillId="0" borderId="1" xfId="2" applyFont="1" applyBorder="1" applyAlignment="1">
      <alignment horizontal="center" vertical="center"/>
    </xf>
    <xf numFmtId="10" fontId="0" fillId="0" borderId="1" xfId="2" applyNumberFormat="1" applyFont="1" applyBorder="1" applyAlignment="1">
      <alignment horizontal="center" vertical="center"/>
    </xf>
    <xf numFmtId="9" fontId="2" fillId="2" borderId="5" xfId="2" applyFont="1" applyFill="1" applyBorder="1" applyAlignment="1">
      <alignment horizontal="center" vertical="center"/>
    </xf>
    <xf numFmtId="44" fontId="5" fillId="0" borderId="2" xfId="1" applyFont="1" applyBorder="1" applyAlignment="1">
      <alignment horizontal="center" vertical="center"/>
    </xf>
    <xf numFmtId="44" fontId="5" fillId="0" borderId="1" xfId="1" applyFont="1" applyBorder="1" applyAlignment="1">
      <alignment horizontal="center" vertical="center"/>
    </xf>
    <xf numFmtId="9" fontId="5" fillId="0" borderId="1" xfId="2" applyFon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2" fillId="2" borderId="15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</cellXfs>
  <cellStyles count="4">
    <cellStyle name="Moneda" xfId="1" builtinId="4"/>
    <cellStyle name="Normal" xfId="0" builtinId="0"/>
    <cellStyle name="Normal 2" xfId="3" xr:uid="{C3614712-619E-45B4-B980-A5E1CF9EC89F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152788-3BB8-4A23-A435-B8EB1C9C09B5}">
  <dimension ref="B2:P28"/>
  <sheetViews>
    <sheetView tabSelected="1" topLeftCell="B1" workbookViewId="0">
      <selection activeCell="D14" sqref="D14"/>
    </sheetView>
  </sheetViews>
  <sheetFormatPr baseColWidth="10" defaultRowHeight="15" x14ac:dyDescent="0.25"/>
  <cols>
    <col min="1" max="1" width="17.140625" customWidth="1"/>
    <col min="2" max="2" width="3.85546875" customWidth="1"/>
    <col min="3" max="3" width="16.5703125" customWidth="1"/>
    <col min="4" max="4" width="69" customWidth="1"/>
    <col min="5" max="6" width="19.28515625" style="9" bestFit="1" customWidth="1"/>
    <col min="7" max="7" width="7.5703125" style="23" customWidth="1"/>
    <col min="8" max="9" width="19.28515625" style="10" bestFit="1" customWidth="1"/>
    <col min="10" max="10" width="5.85546875" style="34" customWidth="1"/>
    <col min="11" max="11" width="20.5703125" customWidth="1"/>
    <col min="12" max="12" width="19.28515625" bestFit="1" customWidth="1"/>
    <col min="13" max="13" width="6.5703125" style="23" customWidth="1"/>
    <col min="14" max="14" width="20.28515625" bestFit="1" customWidth="1"/>
    <col min="15" max="15" width="19.28515625" bestFit="1" customWidth="1"/>
    <col min="16" max="16" width="6.140625" style="23" customWidth="1"/>
  </cols>
  <sheetData>
    <row r="2" spans="2:16" ht="18.75" x14ac:dyDescent="0.3">
      <c r="B2" s="37" t="s">
        <v>45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2:16" ht="15.75" x14ac:dyDescent="0.25">
      <c r="B3" s="38" t="s">
        <v>47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2:16" ht="15.75" x14ac:dyDescent="0.25">
      <c r="B4" s="38" t="s">
        <v>48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2:16" ht="15.75" thickBot="1" x14ac:dyDescent="0.3"/>
    <row r="6" spans="2:16" ht="30.75" customHeight="1" thickBot="1" x14ac:dyDescent="0.3">
      <c r="B6" s="49" t="s">
        <v>23</v>
      </c>
      <c r="C6" s="51" t="s">
        <v>22</v>
      </c>
      <c r="D6" s="53" t="s">
        <v>41</v>
      </c>
      <c r="E6" s="39">
        <v>2022</v>
      </c>
      <c r="F6" s="40"/>
      <c r="G6" s="41"/>
      <c r="H6" s="42">
        <v>2023</v>
      </c>
      <c r="I6" s="43"/>
      <c r="J6" s="44"/>
      <c r="K6" s="45">
        <v>2024</v>
      </c>
      <c r="L6" s="40"/>
      <c r="M6" s="41"/>
      <c r="N6" s="46" t="s">
        <v>44</v>
      </c>
      <c r="O6" s="47"/>
      <c r="P6" s="48"/>
    </row>
    <row r="7" spans="2:16" ht="15.75" thickBot="1" x14ac:dyDescent="0.3">
      <c r="B7" s="50"/>
      <c r="C7" s="52"/>
      <c r="D7" s="54"/>
      <c r="E7" s="21" t="s">
        <v>43</v>
      </c>
      <c r="F7" s="21" t="s">
        <v>42</v>
      </c>
      <c r="G7" s="21" t="s">
        <v>49</v>
      </c>
      <c r="H7" s="21" t="s">
        <v>43</v>
      </c>
      <c r="I7" s="21" t="s">
        <v>42</v>
      </c>
      <c r="J7" s="21" t="s">
        <v>49</v>
      </c>
      <c r="K7" s="21" t="s">
        <v>43</v>
      </c>
      <c r="L7" s="21" t="s">
        <v>42</v>
      </c>
      <c r="M7" s="21" t="s">
        <v>49</v>
      </c>
      <c r="N7" s="21" t="s">
        <v>43</v>
      </c>
      <c r="O7" s="21" t="s">
        <v>42</v>
      </c>
      <c r="P7" s="25" t="s">
        <v>49</v>
      </c>
    </row>
    <row r="8" spans="2:16" ht="24.75" x14ac:dyDescent="0.25">
      <c r="B8" s="12">
        <v>1</v>
      </c>
      <c r="C8" s="3" t="s">
        <v>24</v>
      </c>
      <c r="D8" s="6" t="s">
        <v>27</v>
      </c>
      <c r="E8" s="13">
        <v>700000000</v>
      </c>
      <c r="F8" s="13">
        <v>659899412.23000002</v>
      </c>
      <c r="G8" s="26">
        <f>+F8/E8</f>
        <v>0.94271344604285712</v>
      </c>
      <c r="H8" s="13">
        <v>700000000</v>
      </c>
      <c r="I8" s="13">
        <v>700000000</v>
      </c>
      <c r="J8" s="26">
        <f>+I8/H8</f>
        <v>1</v>
      </c>
      <c r="K8" s="13">
        <v>0</v>
      </c>
      <c r="L8" s="13">
        <v>0</v>
      </c>
      <c r="M8" s="31"/>
      <c r="N8" s="7"/>
      <c r="O8" s="7"/>
      <c r="P8" s="2"/>
    </row>
    <row r="9" spans="2:16" ht="24.75" x14ac:dyDescent="0.25">
      <c r="B9" s="11">
        <v>2</v>
      </c>
      <c r="C9" s="3" t="s">
        <v>25</v>
      </c>
      <c r="D9" s="6" t="s">
        <v>28</v>
      </c>
      <c r="E9" s="14">
        <v>6827373800</v>
      </c>
      <c r="F9" s="14">
        <v>5513998018.9099998</v>
      </c>
      <c r="G9" s="26">
        <f t="shared" ref="G9:G20" si="0">+F9/E9</f>
        <v>0.80763089592516524</v>
      </c>
      <c r="H9" s="14">
        <v>11000000000</v>
      </c>
      <c r="I9" s="14">
        <v>7994889053.4399996</v>
      </c>
      <c r="J9" s="26">
        <f t="shared" ref="J9:J21" si="1">+I9/H9</f>
        <v>0.72680809576727268</v>
      </c>
      <c r="K9" s="14">
        <v>0</v>
      </c>
      <c r="L9" s="14">
        <v>0</v>
      </c>
      <c r="M9" s="32"/>
      <c r="N9" s="8"/>
      <c r="O9" s="8"/>
      <c r="P9" s="2"/>
    </row>
    <row r="10" spans="2:16" ht="24.75" x14ac:dyDescent="0.25">
      <c r="B10" s="11">
        <v>3</v>
      </c>
      <c r="C10" s="3" t="s">
        <v>26</v>
      </c>
      <c r="D10" s="6" t="s">
        <v>29</v>
      </c>
      <c r="E10" s="14">
        <v>2150000000</v>
      </c>
      <c r="F10" s="14">
        <v>1509455000</v>
      </c>
      <c r="G10" s="26">
        <f t="shared" si="0"/>
        <v>0.70207209302325579</v>
      </c>
      <c r="H10" s="14">
        <v>2665534400</v>
      </c>
      <c r="I10" s="14">
        <v>1997904599</v>
      </c>
      <c r="J10" s="26">
        <f t="shared" si="1"/>
        <v>0.74953247611435814</v>
      </c>
      <c r="K10" s="14">
        <v>0</v>
      </c>
      <c r="L10" s="14">
        <v>0</v>
      </c>
      <c r="M10" s="32"/>
      <c r="N10" s="8"/>
      <c r="O10" s="8"/>
      <c r="P10" s="2"/>
    </row>
    <row r="11" spans="2:16" ht="35.25" customHeight="1" x14ac:dyDescent="0.25">
      <c r="B11" s="11">
        <v>4</v>
      </c>
      <c r="C11" s="3" t="s">
        <v>0</v>
      </c>
      <c r="D11" s="20" t="s">
        <v>11</v>
      </c>
      <c r="E11" s="14">
        <v>1822626200</v>
      </c>
      <c r="F11" s="14">
        <v>1729776149.9000001</v>
      </c>
      <c r="G11" s="26">
        <f t="shared" si="0"/>
        <v>0.94905699802844934</v>
      </c>
      <c r="H11" s="14">
        <v>2060000000</v>
      </c>
      <c r="I11" s="14">
        <v>1884775930.6099999</v>
      </c>
      <c r="J11" s="26">
        <f t="shared" si="1"/>
        <v>0.9149397721407766</v>
      </c>
      <c r="K11" s="14">
        <v>3041905000</v>
      </c>
      <c r="L11" s="14">
        <v>2331721415.9299998</v>
      </c>
      <c r="M11" s="33">
        <f>+L11/K11</f>
        <v>0.76653327961589857</v>
      </c>
      <c r="N11" s="14">
        <v>3130000000</v>
      </c>
      <c r="O11" s="14">
        <v>2781033414.79</v>
      </c>
      <c r="P11" s="28">
        <f>+O11/N11</f>
        <v>0.88850907820766767</v>
      </c>
    </row>
    <row r="12" spans="2:16" ht="24.75" x14ac:dyDescent="0.25">
      <c r="B12" s="11">
        <v>5</v>
      </c>
      <c r="C12" s="5" t="s">
        <v>1</v>
      </c>
      <c r="D12" s="1" t="s">
        <v>12</v>
      </c>
      <c r="E12" s="14">
        <v>0</v>
      </c>
      <c r="F12" s="14">
        <v>0</v>
      </c>
      <c r="G12" s="26"/>
      <c r="H12" s="14">
        <v>0</v>
      </c>
      <c r="I12" s="14">
        <v>0</v>
      </c>
      <c r="J12" s="26"/>
      <c r="K12" s="14">
        <v>18212913892</v>
      </c>
      <c r="L12" s="14">
        <v>16856761680.42</v>
      </c>
      <c r="M12" s="33">
        <f t="shared" ref="M12:M26" si="2">+L12/K12</f>
        <v>0.9255389763756755</v>
      </c>
      <c r="N12" s="14">
        <v>35000000000</v>
      </c>
      <c r="O12" s="14">
        <v>7996924848.4799995</v>
      </c>
      <c r="P12" s="28">
        <f t="shared" ref="P12:P21" si="3">+O12/N12</f>
        <v>0.22848356709942855</v>
      </c>
    </row>
    <row r="13" spans="2:16" ht="24.75" x14ac:dyDescent="0.25">
      <c r="B13" s="11">
        <v>6</v>
      </c>
      <c r="C13" s="5" t="s">
        <v>2</v>
      </c>
      <c r="D13" s="1" t="s">
        <v>13</v>
      </c>
      <c r="E13" s="14">
        <v>0</v>
      </c>
      <c r="F13" s="14">
        <v>0</v>
      </c>
      <c r="G13" s="26"/>
      <c r="H13" s="14">
        <v>0</v>
      </c>
      <c r="I13" s="14">
        <v>0</v>
      </c>
      <c r="J13" s="26"/>
      <c r="K13" s="14">
        <v>2219239965</v>
      </c>
      <c r="L13" s="14">
        <v>1446819920</v>
      </c>
      <c r="M13" s="33">
        <f t="shared" si="2"/>
        <v>0.65194388295904715</v>
      </c>
      <c r="N13" s="14">
        <v>4509880210</v>
      </c>
      <c r="O13" s="14">
        <v>114773335.66</v>
      </c>
      <c r="P13" s="28">
        <f t="shared" si="3"/>
        <v>2.5449309142514896E-2</v>
      </c>
    </row>
    <row r="14" spans="2:16" ht="24.75" x14ac:dyDescent="0.25">
      <c r="B14" s="11">
        <v>7</v>
      </c>
      <c r="C14" s="5" t="s">
        <v>3</v>
      </c>
      <c r="D14" s="1" t="s">
        <v>14</v>
      </c>
      <c r="E14" s="14">
        <v>0</v>
      </c>
      <c r="F14" s="14">
        <v>0</v>
      </c>
      <c r="G14" s="26"/>
      <c r="H14" s="14">
        <v>0</v>
      </c>
      <c r="I14" s="14">
        <v>0</v>
      </c>
      <c r="J14" s="26"/>
      <c r="K14" s="14">
        <v>1069430240</v>
      </c>
      <c r="L14" s="14">
        <v>623546664.33000004</v>
      </c>
      <c r="M14" s="33">
        <f t="shared" si="2"/>
        <v>0.58306436549802443</v>
      </c>
      <c r="N14" s="14">
        <v>1976011190</v>
      </c>
      <c r="O14" s="14">
        <v>580611080.35000002</v>
      </c>
      <c r="P14" s="28">
        <f t="shared" si="3"/>
        <v>0.2938298544503688</v>
      </c>
    </row>
    <row r="15" spans="2:16" ht="36.75" x14ac:dyDescent="0.25">
      <c r="B15" s="11">
        <v>8</v>
      </c>
      <c r="C15" s="4" t="s">
        <v>30</v>
      </c>
      <c r="D15" s="1" t="s">
        <v>31</v>
      </c>
      <c r="E15" s="14">
        <v>4000000000</v>
      </c>
      <c r="F15" s="14">
        <v>2525570393</v>
      </c>
      <c r="G15" s="26">
        <f t="shared" si="0"/>
        <v>0.63139259825000005</v>
      </c>
      <c r="H15" s="14">
        <v>11980000000</v>
      </c>
      <c r="I15" s="14">
        <v>11173385142.27</v>
      </c>
      <c r="J15" s="26">
        <f t="shared" si="1"/>
        <v>0.9326698783196995</v>
      </c>
      <c r="K15" s="14">
        <v>0</v>
      </c>
      <c r="L15" s="14">
        <v>0</v>
      </c>
      <c r="M15" s="33"/>
      <c r="N15" s="14">
        <v>0</v>
      </c>
      <c r="O15" s="14">
        <v>0</v>
      </c>
      <c r="P15" s="28"/>
    </row>
    <row r="16" spans="2:16" ht="24.75" x14ac:dyDescent="0.25">
      <c r="B16" s="11">
        <v>9</v>
      </c>
      <c r="C16" s="4" t="s">
        <v>4</v>
      </c>
      <c r="D16" s="1" t="s">
        <v>15</v>
      </c>
      <c r="E16" s="14">
        <v>0</v>
      </c>
      <c r="F16" s="14">
        <v>0</v>
      </c>
      <c r="G16" s="26"/>
      <c r="H16" s="14">
        <v>0</v>
      </c>
      <c r="I16" s="14">
        <v>0</v>
      </c>
      <c r="J16" s="26"/>
      <c r="K16" s="14">
        <v>5998920515</v>
      </c>
      <c r="L16" s="14">
        <v>4577183689</v>
      </c>
      <c r="M16" s="33">
        <f t="shared" si="2"/>
        <v>0.7630012228958496</v>
      </c>
      <c r="N16" s="14">
        <v>20120878225</v>
      </c>
      <c r="O16" s="14">
        <v>155410000</v>
      </c>
      <c r="P16" s="28">
        <f t="shared" si="3"/>
        <v>7.723817929920402E-3</v>
      </c>
    </row>
    <row r="17" spans="2:16" ht="24.75" x14ac:dyDescent="0.25">
      <c r="B17" s="11">
        <v>10</v>
      </c>
      <c r="C17" s="4" t="s">
        <v>32</v>
      </c>
      <c r="D17" s="1" t="s">
        <v>36</v>
      </c>
      <c r="E17" s="14">
        <v>300000000</v>
      </c>
      <c r="F17" s="14">
        <v>293748528</v>
      </c>
      <c r="G17" s="26">
        <f t="shared" si="0"/>
        <v>0.97916175999999999</v>
      </c>
      <c r="H17" s="14">
        <v>330000000</v>
      </c>
      <c r="I17" s="14">
        <v>324183376</v>
      </c>
      <c r="J17" s="26">
        <f t="shared" si="1"/>
        <v>0.98237386666666671</v>
      </c>
      <c r="K17" s="14">
        <v>0</v>
      </c>
      <c r="L17" s="14">
        <v>0</v>
      </c>
      <c r="M17" s="33"/>
      <c r="N17" s="14">
        <v>0</v>
      </c>
      <c r="O17" s="14">
        <v>0</v>
      </c>
      <c r="P17" s="28"/>
    </row>
    <row r="18" spans="2:16" x14ac:dyDescent="0.25">
      <c r="B18" s="11">
        <v>11</v>
      </c>
      <c r="C18" s="4" t="s">
        <v>33</v>
      </c>
      <c r="D18" s="1" t="s">
        <v>37</v>
      </c>
      <c r="E18" s="14">
        <v>8000000000</v>
      </c>
      <c r="F18" s="14">
        <v>1320803494.3099999</v>
      </c>
      <c r="G18" s="26">
        <f t="shared" si="0"/>
        <v>0.16510043678875</v>
      </c>
      <c r="H18" s="14">
        <v>12195743404</v>
      </c>
      <c r="I18" s="14">
        <v>408000000</v>
      </c>
      <c r="J18" s="26">
        <f t="shared" si="1"/>
        <v>3.3454295198288839E-2</v>
      </c>
      <c r="K18" s="14">
        <v>0</v>
      </c>
      <c r="L18" s="14">
        <v>0</v>
      </c>
      <c r="M18" s="33"/>
      <c r="N18" s="14">
        <v>0</v>
      </c>
      <c r="O18" s="14">
        <v>0</v>
      </c>
      <c r="P18" s="28"/>
    </row>
    <row r="19" spans="2:16" ht="24.75" x14ac:dyDescent="0.25">
      <c r="B19" s="11">
        <v>12</v>
      </c>
      <c r="C19" s="4" t="s">
        <v>34</v>
      </c>
      <c r="D19" s="1" t="s">
        <v>38</v>
      </c>
      <c r="E19" s="14">
        <v>6000000000</v>
      </c>
      <c r="F19" s="14">
        <v>5082844928.9099998</v>
      </c>
      <c r="G19" s="26">
        <f t="shared" si="0"/>
        <v>0.84714082148500003</v>
      </c>
      <c r="H19" s="15">
        <v>18500000000</v>
      </c>
      <c r="I19" s="15">
        <v>14457819618.09</v>
      </c>
      <c r="J19" s="26">
        <f t="shared" si="1"/>
        <v>0.78150376314000003</v>
      </c>
      <c r="K19" s="14">
        <v>0</v>
      </c>
      <c r="L19" s="14">
        <v>0</v>
      </c>
      <c r="M19" s="33"/>
      <c r="N19" s="14">
        <v>0</v>
      </c>
      <c r="O19" s="14">
        <v>0</v>
      </c>
      <c r="P19" s="28"/>
    </row>
    <row r="20" spans="2:16" ht="24.75" x14ac:dyDescent="0.25">
      <c r="B20" s="11">
        <v>13</v>
      </c>
      <c r="C20" s="4" t="s">
        <v>35</v>
      </c>
      <c r="D20" s="1" t="s">
        <v>39</v>
      </c>
      <c r="E20" s="14">
        <v>800000000</v>
      </c>
      <c r="F20" s="14">
        <v>668041708.15999997</v>
      </c>
      <c r="G20" s="26">
        <f t="shared" si="0"/>
        <v>0.83505213519999999</v>
      </c>
      <c r="H20" s="15">
        <v>1000000000</v>
      </c>
      <c r="I20" s="15">
        <v>960754094.71000004</v>
      </c>
      <c r="J20" s="26">
        <f t="shared" si="1"/>
        <v>0.96075409471000006</v>
      </c>
      <c r="K20" s="14">
        <v>0</v>
      </c>
      <c r="L20" s="14">
        <v>0</v>
      </c>
      <c r="M20" s="33"/>
      <c r="N20" s="14">
        <v>0</v>
      </c>
      <c r="O20" s="14">
        <v>0</v>
      </c>
      <c r="P20" s="28"/>
    </row>
    <row r="21" spans="2:16" ht="24.75" x14ac:dyDescent="0.25">
      <c r="B21" s="11">
        <v>14</v>
      </c>
      <c r="C21" s="4" t="s">
        <v>5</v>
      </c>
      <c r="D21" s="1" t="s">
        <v>16</v>
      </c>
      <c r="E21" s="14">
        <v>0</v>
      </c>
      <c r="F21" s="14">
        <v>0</v>
      </c>
      <c r="G21" s="26"/>
      <c r="H21" s="15">
        <v>929746688</v>
      </c>
      <c r="I21" s="15">
        <v>502833333.32999998</v>
      </c>
      <c r="J21" s="26">
        <f t="shared" si="1"/>
        <v>0.54082831358254857</v>
      </c>
      <c r="K21" s="14">
        <v>924896240</v>
      </c>
      <c r="L21" s="14">
        <v>814291498.45000005</v>
      </c>
      <c r="M21" s="33">
        <f t="shared" si="2"/>
        <v>0.88041389210318344</v>
      </c>
      <c r="N21" s="14">
        <v>853335000</v>
      </c>
      <c r="O21" s="14">
        <v>191100000</v>
      </c>
      <c r="P21" s="28">
        <f t="shared" si="3"/>
        <v>0.22394487510766581</v>
      </c>
    </row>
    <row r="22" spans="2:16" ht="24.75" x14ac:dyDescent="0.25">
      <c r="B22" s="11">
        <v>15</v>
      </c>
      <c r="C22" s="5" t="s">
        <v>6</v>
      </c>
      <c r="D22" s="1" t="s">
        <v>17</v>
      </c>
      <c r="E22" s="14">
        <v>0</v>
      </c>
      <c r="F22" s="14">
        <v>0</v>
      </c>
      <c r="G22" s="26"/>
      <c r="H22" s="14">
        <v>0</v>
      </c>
      <c r="I22" s="14">
        <v>0</v>
      </c>
      <c r="J22" s="26"/>
      <c r="K22" s="14">
        <v>17312887873</v>
      </c>
      <c r="L22" s="14">
        <v>13165929694.130001</v>
      </c>
      <c r="M22" s="33">
        <f t="shared" si="2"/>
        <v>0.76046987600853622</v>
      </c>
      <c r="N22" s="14">
        <v>20405649037</v>
      </c>
      <c r="O22" s="14">
        <v>6323627523.8500004</v>
      </c>
      <c r="P22" s="28">
        <f>+O22/N22</f>
        <v>0.30989592697511609</v>
      </c>
    </row>
    <row r="23" spans="2:16" ht="24.75" x14ac:dyDescent="0.25">
      <c r="B23" s="11">
        <v>16</v>
      </c>
      <c r="C23" s="5" t="s">
        <v>7</v>
      </c>
      <c r="D23" s="1" t="s">
        <v>18</v>
      </c>
      <c r="E23" s="14">
        <v>0</v>
      </c>
      <c r="F23" s="14">
        <v>0</v>
      </c>
      <c r="G23" s="26"/>
      <c r="H23" s="14">
        <v>0</v>
      </c>
      <c r="I23" s="14">
        <v>0</v>
      </c>
      <c r="J23" s="26"/>
      <c r="K23" s="14">
        <v>21500000000</v>
      </c>
      <c r="L23" s="14">
        <v>13138831130.389999</v>
      </c>
      <c r="M23" s="33">
        <f t="shared" si="2"/>
        <v>0.61110842466930226</v>
      </c>
      <c r="N23" s="14">
        <v>39999479538</v>
      </c>
      <c r="O23" s="14">
        <v>0</v>
      </c>
      <c r="P23" s="28"/>
    </row>
    <row r="24" spans="2:16" ht="24.75" x14ac:dyDescent="0.25">
      <c r="B24" s="11">
        <v>17</v>
      </c>
      <c r="C24" s="5" t="s">
        <v>8</v>
      </c>
      <c r="D24" s="1" t="s">
        <v>19</v>
      </c>
      <c r="E24" s="14">
        <v>0</v>
      </c>
      <c r="F24" s="14">
        <v>0</v>
      </c>
      <c r="G24" s="26"/>
      <c r="H24" s="14">
        <v>0</v>
      </c>
      <c r="I24" s="14">
        <v>0</v>
      </c>
      <c r="J24" s="26"/>
      <c r="K24" s="14">
        <v>0</v>
      </c>
      <c r="L24" s="14">
        <v>0</v>
      </c>
      <c r="M24" s="33"/>
      <c r="N24" s="22">
        <v>1000000000</v>
      </c>
      <c r="O24" s="14">
        <v>0</v>
      </c>
      <c r="P24" s="28"/>
    </row>
    <row r="25" spans="2:16" ht="24.75" x14ac:dyDescent="0.25">
      <c r="B25" s="11">
        <v>18</v>
      </c>
      <c r="C25" s="5" t="s">
        <v>9</v>
      </c>
      <c r="D25" s="1" t="s">
        <v>20</v>
      </c>
      <c r="E25" s="14">
        <v>0</v>
      </c>
      <c r="F25" s="14">
        <v>0</v>
      </c>
      <c r="G25" s="26"/>
      <c r="H25" s="14">
        <v>0</v>
      </c>
      <c r="I25" s="14">
        <v>0</v>
      </c>
      <c r="J25" s="26"/>
      <c r="K25" s="14">
        <v>731065528</v>
      </c>
      <c r="L25" s="14">
        <v>717238640</v>
      </c>
      <c r="M25" s="33">
        <f t="shared" si="2"/>
        <v>0.98108666395770749</v>
      </c>
      <c r="N25" s="22">
        <v>14613766147</v>
      </c>
      <c r="O25" s="14">
        <v>0</v>
      </c>
      <c r="P25" s="28"/>
    </row>
    <row r="26" spans="2:16" ht="25.5" thickBot="1" x14ac:dyDescent="0.3">
      <c r="B26" s="11">
        <v>19</v>
      </c>
      <c r="C26" s="5" t="s">
        <v>10</v>
      </c>
      <c r="D26" s="1" t="s">
        <v>21</v>
      </c>
      <c r="E26" s="14">
        <v>0</v>
      </c>
      <c r="F26" s="14">
        <v>0</v>
      </c>
      <c r="G26" s="26"/>
      <c r="H26" s="14">
        <v>0</v>
      </c>
      <c r="I26" s="14">
        <v>0</v>
      </c>
      <c r="J26" s="26"/>
      <c r="K26" s="14">
        <v>749363001</v>
      </c>
      <c r="L26" s="14">
        <v>661576667</v>
      </c>
      <c r="M26" s="33">
        <f t="shared" si="2"/>
        <v>0.88285205717008708</v>
      </c>
      <c r="N26" s="14">
        <v>1140931000</v>
      </c>
      <c r="O26" s="14">
        <v>5366667</v>
      </c>
      <c r="P26" s="29">
        <f>+O26/N26</f>
        <v>4.703761226577243E-3</v>
      </c>
    </row>
    <row r="27" spans="2:16" ht="15.75" thickBot="1" x14ac:dyDescent="0.3">
      <c r="C27" s="35" t="s">
        <v>40</v>
      </c>
      <c r="D27" s="36"/>
      <c r="E27" s="16">
        <f>SUM(E8:E26)</f>
        <v>30600000000</v>
      </c>
      <c r="F27" s="17">
        <f>SUM(F8:F26)</f>
        <v>19304137633.419998</v>
      </c>
      <c r="G27" s="27">
        <f>+F27/E27</f>
        <v>0.63085417102679731</v>
      </c>
      <c r="H27" s="18">
        <f>SUM(H8:H26)</f>
        <v>61361024492</v>
      </c>
      <c r="I27" s="18">
        <f>SUM(I8:I26)</f>
        <v>40404545147.450005</v>
      </c>
      <c r="J27" s="27">
        <f>+I27/H27</f>
        <v>0.65847246655273473</v>
      </c>
      <c r="K27" s="18">
        <f>SUM(K8:K26)</f>
        <v>71760622254</v>
      </c>
      <c r="L27" s="18">
        <f>SUM(L8:L26)</f>
        <v>54333900999.650002</v>
      </c>
      <c r="M27" s="27">
        <f>+L27/K27</f>
        <v>0.75715481963537989</v>
      </c>
      <c r="N27" s="18">
        <f t="shared" ref="N27:O27" si="4">SUM(N11:N26)</f>
        <v>142749930347</v>
      </c>
      <c r="O27" s="19">
        <f t="shared" si="4"/>
        <v>18148846870.130001</v>
      </c>
      <c r="P27" s="30">
        <f>+O27/N27</f>
        <v>0.12713734308670654</v>
      </c>
    </row>
    <row r="28" spans="2:16" x14ac:dyDescent="0.25">
      <c r="C28" s="24" t="s">
        <v>46</v>
      </c>
    </row>
  </sheetData>
  <mergeCells count="11">
    <mergeCell ref="C27:D27"/>
    <mergeCell ref="B2:O2"/>
    <mergeCell ref="B3:O3"/>
    <mergeCell ref="B4:O4"/>
    <mergeCell ref="E6:G6"/>
    <mergeCell ref="H6:J6"/>
    <mergeCell ref="K6:M6"/>
    <mergeCell ref="N6:P6"/>
    <mergeCell ref="B6:B7"/>
    <mergeCell ref="C6:C7"/>
    <mergeCell ref="D6:D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CAMILA ANDREA GONZALEZ BURGOS</dc:creator>
  <cp:lastModifiedBy>ANDRES FELIPE ROA GUARIN</cp:lastModifiedBy>
  <dcterms:created xsi:type="dcterms:W3CDTF">2025-06-17T16:20:02Z</dcterms:created>
  <dcterms:modified xsi:type="dcterms:W3CDTF">2025-06-19T20:09:45Z</dcterms:modified>
</cp:coreProperties>
</file>